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'Rückseite'!$A$1:$J$46</definedName>
  </definedNames>
  <calcPr fullCalcOnLoad="1" fullPrecision="0"/>
</workbook>
</file>

<file path=xl/sharedStrings.xml><?xml version="1.0" encoding="utf-8"?>
<sst xmlns="http://schemas.openxmlformats.org/spreadsheetml/2006/main" count="79" uniqueCount="70">
  <si>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</si>
  <si>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</si>
  <si>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</si>
  <si>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</si>
  <si>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</si>
  <si>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</si>
  <si>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</si>
  <si>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</si>
  <si>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</si>
  <si>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</si>
  <si>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Prüfungsergebnis / Resultat de l'examen / Risultato d'esame</t>
  </si>
  <si>
    <t>2.</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</si>
  <si>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</si>
  <si>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</si>
  <si>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</si>
  <si>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</si>
  <si>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</si>
  <si>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</si>
  <si>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</si>
  <si>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</si>
  <si>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</si>
  <si>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</si>
  <si>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</si>
  <si>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</si>
  <si>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</si>
  <si>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</si>
  <si>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</si>
  <si>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Fachrichtung:</t>
  </si>
  <si>
    <t>a.</t>
  </si>
  <si>
    <t>b.</t>
  </si>
  <si>
    <t>c.</t>
  </si>
  <si>
    <t>d.</t>
  </si>
  <si>
    <t>65324-</t>
  </si>
  <si>
    <t>Gemäss der Verordnung über die berufliche Grundbildung vom 25.07.2007 / Ordonnances sur la formation professionnelle initiale 25.07.2007 / 
Ordinanze sulla formazione professionale di base 25.07.2007</t>
  </si>
  <si>
    <t>3.</t>
  </si>
  <si>
    <t>4.</t>
  </si>
  <si>
    <t>5.</t>
  </si>
  <si>
    <t>: 5 = Note des Qualifikationsbereichs* /
         Note de domaine de qualification* /
         Nota di settore di qualificazione*</t>
  </si>
  <si>
    <t>: 3 = Note des Qualifikationsbereichs* /
         Note de domaine de qualification* /
         Nota di settore di qualificazione*</t>
  </si>
  <si>
    <t>Noten/
Notes/
Note</t>
  </si>
  <si>
    <t>Produkt/
Produits/
Prodotto</t>
  </si>
  <si>
    <t>Note</t>
  </si>
  <si>
    <t>Erfahrungsnote / Note d’expérience globale / Nota complessiva</t>
  </si>
  <si>
    <t xml:space="preserve">Praktische Arbeit / Travail pratique / Lavoro pratico </t>
  </si>
  <si>
    <t>Note gemäss Bestehensnorm (Art. 19 Abs. 1b) / Note d'après conditions de réussite (Art. 19 al. 1b) / 
Nota in base alla norma fissante le conditioni di superamento (Art. 19 cpv. 1b)</t>
  </si>
  <si>
    <t>Versuchsdurchführung / Réalisation des essais / Svolgimento dell'esperimento</t>
  </si>
  <si>
    <t>Versuchsauswertung und Reflexion / Evaluation des essais et bilan / Interpretazione dell'esperimento e riflessione</t>
  </si>
  <si>
    <t>Englisch / Anglais / Inglese</t>
  </si>
  <si>
    <t>Labormethodik / Méthodologie de laboratoire / Metodi di laboratorio</t>
  </si>
  <si>
    <t>Angewandte Mathematik / Mathématiques appliquées / Matematica applicata</t>
  </si>
  <si>
    <t>Versuchsplanung- und Vorbereitung / Planification et préparation des essais / 
Pianificazione e preparazione di esperimenti</t>
  </si>
  <si>
    <t>Laborantin EFZ / Laborant EFZ</t>
  </si>
  <si>
    <t>Laborantine CFC / Laborantin CFC</t>
  </si>
  <si>
    <t>Laboratorista AFC</t>
  </si>
  <si>
    <t>Biologie / Biologie / Biologia</t>
  </si>
  <si>
    <t>Chemie / Chimie / Chimica</t>
  </si>
  <si>
    <t>Textil / Textile / Tessili</t>
  </si>
  <si>
    <t>Farbe und Lack / Peinture et vernis / Pittura e Vernice</t>
  </si>
  <si>
    <t>: 2 = Note* /
        Note* /
        Nota*</t>
  </si>
  <si>
    <t xml:space="preserve">Die Prüfung ist bestanden, wenn weder die Note des Qualifikationsbereichs "Praktische Arbeit" noch das Mittel aus der Note des Qualifikationsbereichs "Berufskenntnisse" und der Erfahrungsnote des berufskundlichen Unterrichts sowie die Gesamtnote den Wert 4 unterschreitet. / L'examen est réussi si la note de la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scolastica relativa all’insegnamento professionale e la valutazione complessiva raggiunge o supera il 4. </t>
  </si>
  <si>
    <t>Naturwissenschaftliche Grundlagen / Connaissances de base en sciences naturelles / Basi di scienze naturali</t>
  </si>
  <si>
    <t>65324 - 65327</t>
  </si>
  <si>
    <r>
      <t xml:space="preserve">Qualifikationsbereich IPA </t>
    </r>
    <r>
      <rPr>
        <sz val="9"/>
        <rFont val="Arial"/>
        <family val="2"/>
      </rPr>
      <t>(40-80 Stunden)</t>
    </r>
    <r>
      <rPr>
        <b/>
        <sz val="9"/>
        <rFont val="Arial"/>
        <family val="2"/>
      </rPr>
      <t xml:space="preserve"> oder  VPA </t>
    </r>
    <r>
      <rPr>
        <sz val="9"/>
        <rFont val="Arial"/>
        <family val="2"/>
      </rPr>
      <t>(16-20 Stunden)</t>
    </r>
    <r>
      <rPr>
        <b/>
        <sz val="9"/>
        <rFont val="Arial"/>
        <family val="2"/>
      </rPr>
      <t xml:space="preserve"> / Domaine de qualification TPI </t>
    </r>
    <r>
      <rPr>
        <sz val="9"/>
        <rFont val="Arial"/>
        <family val="2"/>
      </rPr>
      <t xml:space="preserve">(40-80 heures) </t>
    </r>
    <r>
      <rPr>
        <b/>
        <sz val="9"/>
        <rFont val="Arial"/>
        <family val="2"/>
      </rPr>
      <t>ou</t>
    </r>
    <r>
      <rPr>
        <sz val="9"/>
        <rFont val="Arial"/>
        <family val="2"/>
      </rPr>
      <t xml:space="preserve"> </t>
    </r>
    <r>
      <rPr>
        <b/>
        <sz val="9"/>
        <rFont val="Arial"/>
        <family val="2"/>
      </rPr>
      <t>TPP</t>
    </r>
    <r>
      <rPr>
        <sz val="9"/>
        <rFont val="Arial"/>
        <family val="2"/>
      </rPr>
      <t xml:space="preserve"> (16-20 heures)</t>
    </r>
    <r>
      <rPr>
        <b/>
        <sz val="9"/>
        <rFont val="Arial"/>
        <family val="2"/>
      </rPr>
      <t xml:space="preserve"> </t>
    </r>
    <r>
      <rPr>
        <sz val="9"/>
        <rFont val="Arial"/>
        <family val="2"/>
      </rPr>
      <t>/</t>
    </r>
    <r>
      <rPr>
        <b/>
        <sz val="9"/>
        <rFont val="Arial"/>
        <family val="2"/>
      </rPr>
      <t xml:space="preserve"> Settore di qualificazione LIP </t>
    </r>
    <r>
      <rPr>
        <sz val="9"/>
        <rFont val="Arial"/>
        <family val="2"/>
      </rPr>
      <t xml:space="preserve">(40-80 ore) </t>
    </r>
    <r>
      <rPr>
        <b/>
        <sz val="9"/>
        <rFont val="Arial"/>
        <family val="2"/>
      </rPr>
      <t>o LPP</t>
    </r>
    <r>
      <rPr>
        <sz val="9"/>
        <rFont val="Arial"/>
        <family val="2"/>
      </rPr>
      <t xml:space="preserve"> (16-20 ore) </t>
    </r>
  </si>
  <si>
    <r>
      <t xml:space="preserve">Qualifikationsbereich Berufskenntnisse </t>
    </r>
    <r>
      <rPr>
        <sz val="9"/>
        <rFont val="Arial"/>
        <family val="2"/>
      </rPr>
      <t>(6 Stunden)</t>
    </r>
    <r>
      <rPr>
        <b/>
        <sz val="9"/>
        <rFont val="Arial"/>
        <family val="2"/>
      </rPr>
      <t xml:space="preserve"> / Domaine de qualification Connaissances professionnelles  
</t>
    </r>
    <r>
      <rPr>
        <sz val="9"/>
        <rFont val="Arial"/>
        <family val="2"/>
      </rPr>
      <t>(6 heures)</t>
    </r>
    <r>
      <rPr>
        <b/>
        <sz val="9"/>
        <rFont val="Arial"/>
        <family val="2"/>
      </rPr>
      <t xml:space="preserve"> / Settore di qualificazione Connoscenze professionali </t>
    </r>
    <r>
      <rPr>
        <sz val="9"/>
        <rFont val="Arial"/>
        <family val="2"/>
      </rPr>
      <t>(6 ore)</t>
    </r>
  </si>
  <si>
    <t>Angewandte Fachkenntnisse / Connaissances professionnelles appliquées / 
Conoscenze professionali applicate</t>
  </si>
  <si>
    <t>** Auf eine ganze oder halbe Note gerundet / A arrondir à une note entière ou à une demi-note / Arrotondare al punto o al mezzo punto</t>
  </si>
  <si>
    <t>Note **</t>
  </si>
  <si>
    <t>Erfahrungsnote des berufskundlichen Unterrichts** / Note d’école pour les connaissances professionnelles** / Nota scolastica relativa all’insegnamento professionale**</t>
  </si>
  <si>
    <t>Gewicht./
Coefficient/
Ponderaz.</t>
  </si>
  <si>
    <t xml:space="preserve">                     : 100% =  Gesamtnote* /
                                     Note globale* /
                                     Nota globale*
</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</si>
</sst>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49">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sz val="8"/>
      <name val="Tahoma"/>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7"/>
      <color indexed="10"/>
      <name val="Arial"/>
      <family val="2"/>
    </font>
    <font>
      <sz val="7"/>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7"/>
      <color rgb="FFFF000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style="thin"/>
      <top style="thin"/>
      <bottom>
        <color indexed="63"/>
      </bottom>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3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49" fontId="3" fillId="0" borderId="19" xfId="0" applyNumberFormat="1" applyFont="1" applyBorder="1" applyAlignment="1">
      <alignment horizontal="left" vertical="top" wrapText="1"/>
    </xf>
    <xf numFmtId="173" fontId="4" fillId="0" borderId="19" xfId="0" applyNumberFormat="1" applyFont="1" applyBorder="1" applyAlignment="1">
      <alignment horizontal="center" vertical="center"/>
    </xf>
    <xf numFmtId="173" fontId="4" fillId="0" borderId="19" xfId="0" applyNumberFormat="1" applyFont="1" applyBorder="1" applyAlignment="1" applyProtection="1">
      <alignment horizontal="center" vertical="center"/>
      <protection locked="0"/>
    </xf>
    <xf numFmtId="173" fontId="4" fillId="0" borderId="20" xfId="0" applyNumberFormat="1" applyFont="1" applyBorder="1" applyAlignment="1">
      <alignment horizontal="center" vertical="center" wrapText="1"/>
    </xf>
    <xf numFmtId="173" fontId="4" fillId="0" borderId="21"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0" fontId="4" fillId="0" borderId="0" xfId="0" applyFont="1" applyFill="1" applyBorder="1" applyAlignment="1">
      <alignment vertical="top" wrapText="1"/>
    </xf>
    <xf numFmtId="173" fontId="4" fillId="0" borderId="19" xfId="0" applyNumberFormat="1" applyFont="1" applyBorder="1" applyAlignment="1" applyProtection="1">
      <alignment horizontal="center" vertical="center"/>
      <protection/>
    </xf>
    <xf numFmtId="0" fontId="3" fillId="0" borderId="0" xfId="0" applyFont="1" applyBorder="1" applyAlignment="1">
      <alignment vertical="top" wrapText="1"/>
    </xf>
    <xf numFmtId="173" fontId="4" fillId="0" borderId="20" xfId="0" applyNumberFormat="1" applyFont="1" applyFill="1" applyBorder="1" applyAlignment="1" applyProtection="1">
      <alignment horizontal="center" vertical="center"/>
      <protection/>
    </xf>
    <xf numFmtId="173" fontId="4" fillId="0" borderId="19"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49" fontId="3" fillId="0" borderId="22" xfId="0" applyNumberFormat="1" applyFont="1" applyBorder="1" applyAlignment="1">
      <alignment horizontal="left" vertical="top" wrapText="1"/>
    </xf>
    <xf numFmtId="0" fontId="0" fillId="0" borderId="0" xfId="0"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3" fillId="0" borderId="0" xfId="0" applyFont="1" applyAlignment="1">
      <alignment horizontal="left"/>
    </xf>
    <xf numFmtId="178" fontId="4" fillId="0" borderId="19" xfId="0" applyNumberFormat="1" applyFont="1" applyBorder="1" applyAlignment="1" applyProtection="1">
      <alignment horizontal="center" vertical="center"/>
      <protection/>
    </xf>
    <xf numFmtId="49" fontId="3" fillId="0" borderId="0" xfId="0" applyNumberFormat="1" applyFont="1" applyAlignment="1">
      <alignment horizontal="left" vertical="top" wrapText="1"/>
    </xf>
    <xf numFmtId="173" fontId="4" fillId="0" borderId="22"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vertical="top" wrapText="1"/>
      <protection/>
    </xf>
    <xf numFmtId="0" fontId="4" fillId="0" borderId="0" xfId="0" applyFont="1" applyAlignment="1">
      <alignment/>
    </xf>
    <xf numFmtId="0" fontId="3" fillId="0" borderId="23" xfId="0" applyFont="1" applyBorder="1" applyAlignment="1">
      <alignment vertical="top" wrapText="1"/>
    </xf>
    <xf numFmtId="0" fontId="3" fillId="0" borderId="23" xfId="0" applyFont="1" applyBorder="1" applyAlignment="1">
      <alignment vertical="center"/>
    </xf>
    <xf numFmtId="49" fontId="1" fillId="0" borderId="0" xfId="0" applyNumberFormat="1" applyFont="1" applyBorder="1" applyAlignment="1" applyProtection="1">
      <alignment horizontal="left"/>
      <protection/>
    </xf>
    <xf numFmtId="0" fontId="3" fillId="0" borderId="0" xfId="0" applyFont="1" applyAlignment="1" applyProtection="1">
      <alignment/>
      <protection/>
    </xf>
    <xf numFmtId="0" fontId="9" fillId="0" borderId="0" xfId="0" applyFont="1" applyAlignment="1" applyProtection="1">
      <alignment horizontal="left" indent="2"/>
      <protection/>
    </xf>
    <xf numFmtId="49" fontId="3" fillId="0" borderId="0" xfId="0" applyNumberFormat="1" applyFont="1" applyAlignment="1">
      <alignment vertical="top"/>
    </xf>
    <xf numFmtId="0" fontId="47" fillId="0" borderId="0" xfId="0" applyFont="1" applyAlignment="1">
      <alignment/>
    </xf>
    <xf numFmtId="0" fontId="48" fillId="0" borderId="0" xfId="0" applyFont="1" applyAlignment="1">
      <alignment/>
    </xf>
    <xf numFmtId="0" fontId="3" fillId="0" borderId="19" xfId="0" applyFont="1" applyBorder="1" applyAlignment="1">
      <alignment horizontal="left" vertical="center" wrapText="1"/>
    </xf>
    <xf numFmtId="9" fontId="4" fillId="0" borderId="19" xfId="0" applyNumberFormat="1" applyFont="1" applyFill="1" applyBorder="1" applyAlignment="1" applyProtection="1">
      <alignment horizontal="center" vertical="center"/>
      <protection/>
    </xf>
    <xf numFmtId="0" fontId="3" fillId="0" borderId="0" xfId="0" applyFont="1" applyAlignment="1">
      <alignment vertical="top" wrapText="1" shrinkToFit="1"/>
    </xf>
    <xf numFmtId="0" fontId="3" fillId="0" borderId="0" xfId="0" applyFont="1" applyAlignment="1">
      <alignment/>
    </xf>
    <xf numFmtId="0" fontId="4" fillId="0" borderId="0" xfId="0" applyFont="1" applyFill="1" applyAlignment="1">
      <alignment horizont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3" fillId="0" borderId="0" xfId="0" applyFont="1" applyAlignment="1">
      <alignment horizontal="center" vertical="top" wrapText="1"/>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8" xfId="0" applyFont="1" applyFill="1" applyBorder="1" applyAlignment="1">
      <alignment horizontal="center"/>
    </xf>
    <xf numFmtId="0" fontId="5" fillId="0" borderId="0" xfId="0" applyFont="1" applyFill="1" applyBorder="1" applyAlignment="1">
      <alignment horizontal="center"/>
    </xf>
    <xf numFmtId="0" fontId="5" fillId="0" borderId="29" xfId="0" applyFont="1" applyFill="1" applyBorder="1" applyAlignment="1">
      <alignment horizontal="center"/>
    </xf>
    <xf numFmtId="0" fontId="3" fillId="0" borderId="28" xfId="0" applyFont="1" applyBorder="1" applyAlignment="1">
      <alignment horizontal="center" wrapText="1"/>
    </xf>
    <xf numFmtId="0" fontId="3" fillId="0" borderId="0" xfId="0" applyFont="1" applyBorder="1" applyAlignment="1">
      <alignment horizontal="center"/>
    </xf>
    <xf numFmtId="0" fontId="3" fillId="0" borderId="29" xfId="0" applyFont="1" applyBorder="1" applyAlignment="1">
      <alignment horizontal="center"/>
    </xf>
    <xf numFmtId="0" fontId="4" fillId="0" borderId="0" xfId="0" applyFont="1" applyBorder="1" applyAlignment="1" applyProtection="1">
      <alignment horizontal="left" wrapText="1"/>
      <protection locked="0"/>
    </xf>
    <xf numFmtId="0" fontId="3" fillId="0" borderId="0" xfId="0" applyFont="1" applyAlignment="1">
      <alignment vertical="top" wrapText="1"/>
    </xf>
    <xf numFmtId="0" fontId="3" fillId="0" borderId="0" xfId="0" applyFont="1" applyAlignment="1">
      <alignment vertical="top"/>
    </xf>
    <xf numFmtId="0" fontId="5" fillId="0" borderId="23"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49" fontId="3" fillId="0" borderId="23" xfId="0" applyNumberFormat="1" applyFont="1" applyBorder="1" applyAlignment="1" applyProtection="1">
      <alignment horizontal="center" vertical="top" wrapText="1"/>
      <protection locked="0"/>
    </xf>
    <xf numFmtId="49" fontId="3" fillId="0" borderId="30" xfId="0" applyNumberFormat="1" applyFont="1" applyBorder="1" applyAlignment="1" applyProtection="1">
      <alignment horizontal="center" vertical="top" wrapText="1"/>
      <protection locked="0"/>
    </xf>
    <xf numFmtId="49" fontId="3" fillId="0" borderId="31" xfId="0" applyNumberFormat="1" applyFont="1" applyBorder="1" applyAlignment="1" applyProtection="1">
      <alignment horizontal="center" vertical="top" wrapText="1"/>
      <protection locked="0"/>
    </xf>
    <xf numFmtId="49" fontId="3" fillId="0" borderId="23"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vertical="top"/>
    </xf>
    <xf numFmtId="0" fontId="3" fillId="0" borderId="23"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49" fontId="3" fillId="0" borderId="19" xfId="0" applyNumberFormat="1" applyFont="1" applyBorder="1" applyAlignment="1">
      <alignment horizontal="left" vertical="top" wrapText="1"/>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49" fontId="3" fillId="0" borderId="22" xfId="0" applyNumberFormat="1"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xf>
    <xf numFmtId="0" fontId="3" fillId="0" borderId="10" xfId="0" applyFont="1" applyBorder="1" applyAlignment="1">
      <alignment horizontal="right" vertical="top" wrapText="1"/>
    </xf>
    <xf numFmtId="0" fontId="3" fillId="0" borderId="32" xfId="0" applyFont="1" applyBorder="1" applyAlignment="1">
      <alignment horizontal="right" vertical="top"/>
    </xf>
    <xf numFmtId="0" fontId="4" fillId="0" borderId="0" xfId="0" applyFont="1" applyFill="1" applyAlignment="1">
      <alignment vertical="top" wrapText="1"/>
    </xf>
    <xf numFmtId="0" fontId="5" fillId="0" borderId="0" xfId="0" applyFont="1" applyFill="1" applyAlignment="1">
      <alignment/>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3" fillId="0" borderId="10" xfId="0" applyFont="1" applyBorder="1" applyAlignment="1">
      <alignment horizontal="left" vertical="top" wrapText="1"/>
    </xf>
    <xf numFmtId="0" fontId="3" fillId="0" borderId="33" xfId="0" applyFont="1" applyBorder="1" applyAlignment="1">
      <alignment horizontal="left" vertical="top" wrapText="1"/>
    </xf>
    <xf numFmtId="0" fontId="4" fillId="0" borderId="0" xfId="0" applyFont="1" applyAlignment="1">
      <alignment horizontal="left" vertical="top" wrapText="1"/>
    </xf>
    <xf numFmtId="10" fontId="3" fillId="0" borderId="23" xfId="0" applyNumberFormat="1" applyFont="1" applyBorder="1" applyAlignment="1">
      <alignment horizontal="left" vertical="top" wrapText="1"/>
    </xf>
    <xf numFmtId="10" fontId="3" fillId="0" borderId="30" xfId="0" applyNumberFormat="1" applyFont="1" applyBorder="1" applyAlignment="1">
      <alignment horizontal="left" vertical="top" wrapText="1"/>
    </xf>
    <xf numFmtId="10" fontId="3" fillId="0" borderId="31" xfId="0" applyNumberFormat="1" applyFont="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center"/>
    </xf>
    <xf numFmtId="0" fontId="4" fillId="0" borderId="18" xfId="0" applyFont="1" applyBorder="1" applyAlignment="1">
      <alignment/>
    </xf>
    <xf numFmtId="49" fontId="3" fillId="0" borderId="23" xfId="0" applyNumberFormat="1" applyFont="1" applyBorder="1" applyAlignment="1">
      <alignment horizontal="center" vertical="top"/>
    </xf>
    <xf numFmtId="49" fontId="3" fillId="0" borderId="30" xfId="0" applyNumberFormat="1" applyFont="1" applyBorder="1" applyAlignment="1">
      <alignment horizontal="center" vertical="top"/>
    </xf>
    <xf numFmtId="49" fontId="3" fillId="0" borderId="31" xfId="0" applyNumberFormat="1" applyFont="1" applyBorder="1" applyAlignment="1">
      <alignment horizontal="center" vertical="top"/>
    </xf>
    <xf numFmtId="0" fontId="3" fillId="0" borderId="23"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49" fontId="3" fillId="0" borderId="23" xfId="0" applyNumberFormat="1" applyFont="1" applyBorder="1" applyAlignment="1">
      <alignment vertical="top" wrapText="1"/>
    </xf>
    <xf numFmtId="49" fontId="3" fillId="0" borderId="30" xfId="0" applyNumberFormat="1" applyFont="1" applyBorder="1" applyAlignment="1">
      <alignment vertical="top" wrapText="1"/>
    </xf>
    <xf numFmtId="49" fontId="3" fillId="0" borderId="31" xfId="0" applyNumberFormat="1"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44</xdr:row>
      <xdr:rowOff>0</xdr:rowOff>
    </xdr:from>
    <xdr:to>
      <xdr:col>6</xdr:col>
      <xdr:colOff>866775</xdr:colOff>
      <xdr:row>44</xdr:row>
      <xdr:rowOff>1514475</xdr:rowOff>
    </xdr:to>
    <xdr:pic>
      <xdr:nvPicPr>
        <xdr:cNvPr id="1" name="Picture 1" descr="Unbenannt"/>
        <xdr:cNvPicPr preferRelativeResize="1">
          <a:picLocks noChangeAspect="1"/>
        </xdr:cNvPicPr>
      </xdr:nvPicPr>
      <xdr:blipFill>
        <a:blip r:embed="rId1"/>
        <a:stretch>
          <a:fillRect/>
        </a:stretch>
      </xdr:blipFill>
      <xdr:spPr>
        <a:xfrm>
          <a:off x="28575" y="8705850"/>
          <a:ext cx="60674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J18" sqref="J18"/>
    </sheetView>
  </sheetViews>
  <sheetFormatPr defaultColWidth="11.421875" defaultRowHeight="12.75"/>
  <cols>
    <col min="1" max="1" width="8.8515625" style="0" customWidth="1"/>
    <col min="2" max="2" width="17.00390625" style="0" customWidth="1"/>
    <col min="3" max="7" width="13.140625" style="0" customWidth="1"/>
  </cols>
  <sheetData>
    <row r="1" spans="1:7" s="3" customFormat="1" ht="14.25" customHeight="1">
      <c r="A1" s="28" t="s">
        <v>32</v>
      </c>
      <c r="B1" s="69" t="s">
        <v>51</v>
      </c>
      <c r="C1" s="69"/>
      <c r="D1" s="69"/>
      <c r="E1" s="70"/>
      <c r="F1" s="68" t="s">
        <v>20</v>
      </c>
      <c r="G1" s="29"/>
    </row>
    <row r="2" spans="1:7" s="3" customFormat="1" ht="14.25" customHeight="1">
      <c r="A2" s="28">
        <v>65327</v>
      </c>
      <c r="B2" s="69" t="s">
        <v>52</v>
      </c>
      <c r="C2" s="69"/>
      <c r="D2" s="69"/>
      <c r="E2" s="70"/>
      <c r="F2" s="68"/>
      <c r="G2" s="11"/>
    </row>
    <row r="3" spans="2:7" s="3" customFormat="1" ht="14.25" customHeight="1">
      <c r="B3" s="69" t="s">
        <v>53</v>
      </c>
      <c r="C3" s="69"/>
      <c r="D3" s="69"/>
      <c r="E3" s="70"/>
      <c r="F3" s="71" t="s">
        <v>21</v>
      </c>
      <c r="G3" s="22"/>
    </row>
    <row r="4" spans="2:6" s="3" customFormat="1" ht="13.5" customHeight="1">
      <c r="B4" s="51"/>
      <c r="F4" s="72"/>
    </row>
    <row r="5" spans="1:7" s="3" customFormat="1" ht="11.25" customHeight="1">
      <c r="A5" s="3" t="s">
        <v>27</v>
      </c>
      <c r="B5" s="52" t="s">
        <v>54</v>
      </c>
      <c r="E5" s="41">
        <v>65324</v>
      </c>
      <c r="F5" s="39"/>
      <c r="G5" s="41"/>
    </row>
    <row r="6" spans="2:7" s="3" customFormat="1" ht="11.25" customHeight="1">
      <c r="B6" s="52" t="s">
        <v>55</v>
      </c>
      <c r="E6" s="41">
        <v>65325</v>
      </c>
      <c r="F6" s="39"/>
      <c r="G6" s="42"/>
    </row>
    <row r="7" spans="2:7" s="3" customFormat="1" ht="11.25" customHeight="1">
      <c r="B7" s="52" t="s">
        <v>56</v>
      </c>
      <c r="E7" s="41">
        <v>65326</v>
      </c>
      <c r="F7" s="39"/>
      <c r="G7" s="42"/>
    </row>
    <row r="8" spans="2:7" s="3" customFormat="1" ht="11.25" customHeight="1">
      <c r="B8" s="52" t="s">
        <v>57</v>
      </c>
      <c r="E8" s="41">
        <v>65327</v>
      </c>
      <c r="F8" s="39"/>
      <c r="G8" s="42"/>
    </row>
    <row r="9" spans="2:7" s="3" customFormat="1" ht="11.25" customHeight="1">
      <c r="B9" s="40"/>
      <c r="F9" s="39"/>
      <c r="G9" s="41"/>
    </row>
    <row r="10" s="3" customFormat="1" ht="9" customHeight="1" thickBot="1">
      <c r="F10" s="39"/>
    </row>
    <row r="11" spans="1:8" s="2" customFormat="1" ht="17.25" customHeight="1">
      <c r="A11" s="19"/>
      <c r="B11" s="61" t="s">
        <v>23</v>
      </c>
      <c r="C11" s="61"/>
      <c r="D11" s="61"/>
      <c r="E11" s="61"/>
      <c r="F11" s="61"/>
      <c r="G11" s="20"/>
      <c r="H11" s="12"/>
    </row>
    <row r="12" spans="1:8" s="2" customFormat="1" ht="17.25" customHeight="1" thickBot="1">
      <c r="A12" s="62" t="s">
        <v>24</v>
      </c>
      <c r="B12" s="63"/>
      <c r="C12" s="63"/>
      <c r="D12" s="63"/>
      <c r="E12" s="63"/>
      <c r="F12" s="63"/>
      <c r="G12" s="64"/>
      <c r="H12" s="12"/>
    </row>
    <row r="13" s="3" customFormat="1" ht="6.75" customHeight="1"/>
    <row r="14" spans="1:7" s="3" customFormat="1" ht="21" customHeight="1">
      <c r="A14" s="65" t="s">
        <v>33</v>
      </c>
      <c r="B14" s="65"/>
      <c r="C14" s="65"/>
      <c r="D14" s="65"/>
      <c r="E14" s="65"/>
      <c r="F14" s="65"/>
      <c r="G14" s="65"/>
    </row>
    <row r="15" s="2" customFormat="1" ht="10.5" customHeight="1"/>
    <row r="16" spans="1:7" s="5" customFormat="1" ht="12" customHeight="1">
      <c r="A16" s="60" t="s">
        <v>17</v>
      </c>
      <c r="B16" s="60"/>
      <c r="C16" s="60"/>
      <c r="D16" s="60"/>
      <c r="E16" s="60"/>
      <c r="F16" s="60"/>
      <c r="G16" s="60"/>
    </row>
    <row r="17" s="3" customFormat="1" ht="9"/>
    <row r="18" spans="1:7" s="3" customFormat="1" ht="9">
      <c r="A18" s="76" t="s">
        <v>0</v>
      </c>
      <c r="B18" s="76"/>
      <c r="C18" s="67"/>
      <c r="D18" s="67"/>
      <c r="E18" s="67"/>
      <c r="F18" s="67"/>
      <c r="G18" s="67"/>
    </row>
    <row r="19" spans="1:7" s="5" customFormat="1" ht="10.5" customHeight="1">
      <c r="A19" s="77"/>
      <c r="B19" s="77"/>
      <c r="C19" s="66"/>
      <c r="D19" s="66"/>
      <c r="E19" s="66"/>
      <c r="F19" s="66"/>
      <c r="G19" s="66"/>
    </row>
    <row r="20" s="3" customFormat="1" ht="9"/>
    <row r="21" spans="1:7" s="3" customFormat="1" ht="9">
      <c r="A21" s="76" t="s">
        <v>5</v>
      </c>
      <c r="B21" s="76"/>
      <c r="C21" s="84"/>
      <c r="D21" s="67"/>
      <c r="E21" s="67"/>
      <c r="F21" s="67"/>
      <c r="G21" s="67"/>
    </row>
    <row r="22" spans="1:7" s="5" customFormat="1" ht="12">
      <c r="A22" s="77"/>
      <c r="B22" s="77"/>
      <c r="C22" s="66"/>
      <c r="D22" s="66"/>
      <c r="E22" s="66"/>
      <c r="F22" s="66"/>
      <c r="G22" s="66"/>
    </row>
    <row r="23" s="2" customFormat="1" ht="11.25" customHeight="1"/>
    <row r="24" spans="1:7" s="3" customFormat="1" ht="4.5" customHeight="1">
      <c r="A24" s="13"/>
      <c r="B24" s="14"/>
      <c r="C24" s="14"/>
      <c r="D24" s="14"/>
      <c r="E24" s="14"/>
      <c r="F24" s="14"/>
      <c r="G24" s="15"/>
    </row>
    <row r="25" spans="1:7" s="5" customFormat="1" ht="12">
      <c r="A25" s="78" t="s">
        <v>1</v>
      </c>
      <c r="B25" s="79"/>
      <c r="C25" s="79"/>
      <c r="D25" s="79"/>
      <c r="E25" s="79"/>
      <c r="F25" s="79"/>
      <c r="G25" s="80"/>
    </row>
    <row r="26" spans="1:7" s="3" customFormat="1" ht="9">
      <c r="A26" s="81" t="s">
        <v>2</v>
      </c>
      <c r="B26" s="82"/>
      <c r="C26" s="82"/>
      <c r="D26" s="82"/>
      <c r="E26" s="82"/>
      <c r="F26" s="82"/>
      <c r="G26" s="83"/>
    </row>
    <row r="27" spans="1:7" s="3" customFormat="1" ht="3.75" customHeight="1">
      <c r="A27" s="16"/>
      <c r="B27" s="17"/>
      <c r="C27" s="17"/>
      <c r="D27" s="17"/>
      <c r="E27" s="17"/>
      <c r="F27" s="17"/>
      <c r="G27" s="18"/>
    </row>
    <row r="28" s="2" customFormat="1" ht="10.5" customHeight="1"/>
    <row r="29" spans="1:7" s="5" customFormat="1" ht="12">
      <c r="A29" s="74" t="s">
        <v>3</v>
      </c>
      <c r="B29" s="75"/>
      <c r="C29" s="75"/>
      <c r="D29" s="75"/>
      <c r="E29" s="75"/>
      <c r="F29" s="75"/>
      <c r="G29" s="75"/>
    </row>
    <row r="30" s="3" customFormat="1" ht="9"/>
    <row r="31" spans="1:7" s="3" customFormat="1" ht="30" customHeight="1">
      <c r="A31" s="85" t="s">
        <v>16</v>
      </c>
      <c r="B31" s="86"/>
      <c r="C31" s="86"/>
      <c r="D31" s="86"/>
      <c r="E31" s="86"/>
      <c r="F31" s="86"/>
      <c r="G31" s="86"/>
    </row>
    <row r="32" s="3" customFormat="1" ht="9"/>
    <row r="33" spans="1:7" s="3" customFormat="1" ht="172.5" customHeight="1">
      <c r="A33" s="87"/>
      <c r="B33" s="88"/>
      <c r="C33" s="88"/>
      <c r="D33" s="88"/>
      <c r="E33" s="88"/>
      <c r="F33" s="88"/>
      <c r="G33" s="89"/>
    </row>
    <row r="34" s="3" customFormat="1" ht="9"/>
    <row r="35" spans="1:7" s="3" customFormat="1" ht="9">
      <c r="A35" s="73" t="s">
        <v>6</v>
      </c>
      <c r="B35" s="73"/>
      <c r="C35" s="73"/>
      <c r="E35" s="73" t="s">
        <v>19</v>
      </c>
      <c r="F35" s="73"/>
      <c r="G35" s="73"/>
    </row>
    <row r="36" spans="1:7" s="3" customFormat="1" ht="9">
      <c r="A36" s="73"/>
      <c r="B36" s="73"/>
      <c r="C36" s="73"/>
      <c r="E36" s="73"/>
      <c r="F36" s="73"/>
      <c r="G36" s="73"/>
    </row>
    <row r="37" spans="1:7" s="3" customFormat="1" ht="29.25" customHeight="1">
      <c r="A37" s="66"/>
      <c r="B37" s="66"/>
      <c r="C37" s="66"/>
      <c r="E37" s="66"/>
      <c r="F37" s="66"/>
      <c r="G37" s="66"/>
    </row>
    <row r="38" spans="5:7" s="3" customFormat="1" ht="29.25" customHeight="1">
      <c r="E38" s="66"/>
      <c r="F38" s="66"/>
      <c r="G38" s="66"/>
    </row>
    <row r="39" spans="5:7" s="3" customFormat="1" ht="9" customHeight="1">
      <c r="E39" s="10"/>
      <c r="F39" s="10"/>
      <c r="G39" s="10"/>
    </row>
    <row r="40" spans="1:7" s="3" customFormat="1" ht="9">
      <c r="A40" s="58" t="s">
        <v>4</v>
      </c>
      <c r="B40" s="59"/>
      <c r="C40" s="59"/>
      <c r="D40" s="59"/>
      <c r="E40" s="59"/>
      <c r="F40" s="59"/>
      <c r="G40" s="59"/>
    </row>
    <row r="41" spans="1:7" s="3" customFormat="1" ht="9">
      <c r="A41" s="59"/>
      <c r="B41" s="59"/>
      <c r="C41" s="59"/>
      <c r="D41" s="59"/>
      <c r="E41" s="59"/>
      <c r="F41" s="59"/>
      <c r="G41" s="59"/>
    </row>
    <row r="42" spans="1:7" s="3" customFormat="1" ht="12.75" customHeight="1">
      <c r="A42" s="59"/>
      <c r="B42" s="59"/>
      <c r="C42" s="59"/>
      <c r="D42" s="59"/>
      <c r="E42" s="59"/>
      <c r="F42" s="59"/>
      <c r="G42" s="59"/>
    </row>
    <row r="43" spans="1:7" s="3" customFormat="1" ht="9" hidden="1">
      <c r="A43" s="59"/>
      <c r="B43" s="59"/>
      <c r="C43" s="59"/>
      <c r="D43" s="59"/>
      <c r="E43" s="59"/>
      <c r="F43" s="59"/>
      <c r="G43" s="59"/>
    </row>
    <row r="44" spans="1:7" s="3" customFormat="1" ht="12">
      <c r="A44" s="74" t="s">
        <v>15</v>
      </c>
      <c r="B44" s="74"/>
      <c r="C44" s="74"/>
      <c r="D44" s="74"/>
      <c r="E44" s="74"/>
      <c r="F44" s="74"/>
      <c r="G44" s="74"/>
    </row>
    <row r="45" s="3" customFormat="1" ht="120.75" customHeight="1"/>
  </sheetData>
  <sheetProtection password="CF73" sheet="1" objects="1" scenarios="1"/>
  <mergeCells count="25">
    <mergeCell ref="A44:G44"/>
    <mergeCell ref="A18:B19"/>
    <mergeCell ref="A21:B22"/>
    <mergeCell ref="A25:G25"/>
    <mergeCell ref="A26:G26"/>
    <mergeCell ref="C21:G22"/>
    <mergeCell ref="A37:C37"/>
    <mergeCell ref="E37:G37"/>
    <mergeCell ref="A31:G31"/>
    <mergeCell ref="A33:G33"/>
    <mergeCell ref="F1:F2"/>
    <mergeCell ref="B2:E2"/>
    <mergeCell ref="B3:E3"/>
    <mergeCell ref="F3:F4"/>
    <mergeCell ref="B1:E1"/>
    <mergeCell ref="E35:G36"/>
    <mergeCell ref="A35:C36"/>
    <mergeCell ref="A29:G29"/>
    <mergeCell ref="A40:G43"/>
    <mergeCell ref="A16:G16"/>
    <mergeCell ref="B11:F11"/>
    <mergeCell ref="A12:G12"/>
    <mergeCell ref="A14:G14"/>
    <mergeCell ref="E38:G38"/>
    <mergeCell ref="C18:G19"/>
  </mergeCells>
  <printOptions/>
  <pageMargins left="0.5905511811023623" right="0.5905511811023623" top="0.3937007874015748" bottom="0.3937007874015748" header="0.5118110236220472" footer="0.5118110236220472"/>
  <pageSetup horizontalDpi="600" verticalDpi="600" orientation="portrait" paperSize="9" r:id="rId3"/>
  <rowBreaks count="1" manualBreakCount="1">
    <brk id="4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M74"/>
  <sheetViews>
    <sheetView showZeros="0" zoomScale="120" zoomScaleNormal="120" zoomScalePageLayoutView="0" workbookViewId="0" topLeftCell="A1">
      <selection activeCell="M20" sqref="M20"/>
    </sheetView>
  </sheetViews>
  <sheetFormatPr defaultColWidth="11.421875" defaultRowHeight="12.75"/>
  <cols>
    <col min="1" max="1" width="2.28125" style="1" customWidth="1"/>
    <col min="2" max="3" width="13.421875" style="0" customWidth="1"/>
    <col min="5" max="7" width="7.7109375" style="0" customWidth="1"/>
    <col min="8" max="8" width="13.421875" style="0" customWidth="1"/>
    <col min="9" max="9" width="12.00390625" style="0" customWidth="1"/>
    <col min="10" max="10" width="8.140625" style="0" customWidth="1"/>
    <col min="12" max="12" width="11.421875" style="2" customWidth="1"/>
  </cols>
  <sheetData>
    <row r="1" spans="1:10" s="3" customFormat="1" ht="15" customHeight="1">
      <c r="A1" s="47" t="s">
        <v>61</v>
      </c>
      <c r="B1" s="47"/>
      <c r="F1" s="124" t="s">
        <v>22</v>
      </c>
      <c r="G1" s="124"/>
      <c r="H1" s="125">
        <f>REPT(Vorderseite!C18,1)</f>
      </c>
      <c r="I1" s="125"/>
      <c r="J1" s="125"/>
    </row>
    <row r="2" s="3" customFormat="1" ht="11.25" customHeight="1"/>
    <row r="3" spans="1:10" s="3" customFormat="1" ht="9">
      <c r="A3" s="113" t="s">
        <v>62</v>
      </c>
      <c r="B3" s="113"/>
      <c r="C3" s="113"/>
      <c r="D3" s="113"/>
      <c r="E3" s="113"/>
      <c r="F3" s="113"/>
      <c r="G3" s="113"/>
      <c r="H3" s="113"/>
      <c r="I3" s="113"/>
      <c r="J3" s="114"/>
    </row>
    <row r="4" spans="1:10" s="3" customFormat="1" ht="17.25" customHeight="1">
      <c r="A4" s="113"/>
      <c r="B4" s="113"/>
      <c r="C4" s="113"/>
      <c r="D4" s="113"/>
      <c r="E4" s="113"/>
      <c r="F4" s="113"/>
      <c r="G4" s="113"/>
      <c r="H4" s="113"/>
      <c r="I4" s="113"/>
      <c r="J4" s="114"/>
    </row>
    <row r="5" spans="1:12" s="3" customFormat="1" ht="14.25" customHeight="1">
      <c r="A5" s="105" t="s">
        <v>7</v>
      </c>
      <c r="B5" s="106"/>
      <c r="C5" s="106"/>
      <c r="D5" s="106"/>
      <c r="E5" s="106"/>
      <c r="F5" s="107"/>
      <c r="G5" s="49" t="s">
        <v>66</v>
      </c>
      <c r="H5" s="101" t="s">
        <v>9</v>
      </c>
      <c r="I5" s="102"/>
      <c r="J5" s="103"/>
      <c r="L5" s="55">
        <v>1</v>
      </c>
    </row>
    <row r="6" spans="1:12" s="3" customFormat="1" ht="21" customHeight="1">
      <c r="A6" s="46" t="s">
        <v>8</v>
      </c>
      <c r="B6" s="96" t="s">
        <v>50</v>
      </c>
      <c r="C6" s="97"/>
      <c r="D6" s="97"/>
      <c r="E6" s="97"/>
      <c r="F6" s="98"/>
      <c r="G6" s="25"/>
      <c r="H6" s="90"/>
      <c r="I6" s="90"/>
      <c r="J6" s="90"/>
      <c r="L6" s="55">
        <v>1.5</v>
      </c>
    </row>
    <row r="7" spans="1:12" s="3" customFormat="1" ht="21" customHeight="1">
      <c r="A7" s="46" t="s">
        <v>11</v>
      </c>
      <c r="B7" s="96" t="s">
        <v>45</v>
      </c>
      <c r="C7" s="97"/>
      <c r="D7" s="97"/>
      <c r="E7" s="97"/>
      <c r="F7" s="98"/>
      <c r="G7" s="25"/>
      <c r="H7" s="93"/>
      <c r="I7" s="94"/>
      <c r="J7" s="95"/>
      <c r="L7" s="55">
        <v>2</v>
      </c>
    </row>
    <row r="8" spans="1:12" s="3" customFormat="1" ht="21" customHeight="1" thickBot="1">
      <c r="A8" s="46" t="s">
        <v>34</v>
      </c>
      <c r="B8" s="96" t="s">
        <v>46</v>
      </c>
      <c r="C8" s="97"/>
      <c r="D8" s="97"/>
      <c r="E8" s="97"/>
      <c r="F8" s="98"/>
      <c r="G8" s="25"/>
      <c r="H8" s="90"/>
      <c r="I8" s="90"/>
      <c r="J8" s="90"/>
      <c r="L8" s="55">
        <v>2.5</v>
      </c>
    </row>
    <row r="9" spans="1:12" s="3" customFormat="1" ht="28.5" customHeight="1" thickBot="1" thickTop="1">
      <c r="A9" s="30"/>
      <c r="B9" s="9"/>
      <c r="C9" s="30"/>
      <c r="D9" s="30"/>
      <c r="E9" s="30"/>
      <c r="F9" s="30"/>
      <c r="G9" s="36">
        <f>SUM(G6:G8)</f>
        <v>0</v>
      </c>
      <c r="H9" s="99" t="s">
        <v>38</v>
      </c>
      <c r="I9" s="100"/>
      <c r="J9" s="35">
        <f>SUM(G9)/3</f>
        <v>0</v>
      </c>
      <c r="L9" s="55">
        <v>3</v>
      </c>
    </row>
    <row r="10" spans="1:12" s="3" customFormat="1" ht="11.25" customHeight="1" thickTop="1">
      <c r="A10" s="30"/>
      <c r="B10" s="9"/>
      <c r="C10" s="30"/>
      <c r="D10" s="30"/>
      <c r="E10" s="30"/>
      <c r="F10" s="30"/>
      <c r="G10" s="32"/>
      <c r="H10" s="34"/>
      <c r="I10" s="9"/>
      <c r="J10" s="37"/>
      <c r="L10" s="55">
        <v>3.5</v>
      </c>
    </row>
    <row r="11" spans="1:12" s="5" customFormat="1" ht="12">
      <c r="A11" s="113" t="s">
        <v>63</v>
      </c>
      <c r="B11" s="113"/>
      <c r="C11" s="113"/>
      <c r="D11" s="113"/>
      <c r="E11" s="113"/>
      <c r="F11" s="113"/>
      <c r="G11" s="113"/>
      <c r="H11" s="113"/>
      <c r="I11" s="113"/>
      <c r="J11" s="114"/>
      <c r="L11" s="55">
        <v>4</v>
      </c>
    </row>
    <row r="12" spans="1:12" s="5" customFormat="1" ht="12.75" customHeight="1">
      <c r="A12" s="113"/>
      <c r="B12" s="113"/>
      <c r="C12" s="113"/>
      <c r="D12" s="113"/>
      <c r="E12" s="113"/>
      <c r="F12" s="113"/>
      <c r="G12" s="113"/>
      <c r="H12" s="113"/>
      <c r="I12" s="113"/>
      <c r="J12" s="114"/>
      <c r="L12" s="55">
        <v>4.5</v>
      </c>
    </row>
    <row r="13" spans="1:12" s="3" customFormat="1" ht="15" customHeight="1">
      <c r="A13" s="105" t="s">
        <v>7</v>
      </c>
      <c r="B13" s="106"/>
      <c r="C13" s="106"/>
      <c r="D13" s="106"/>
      <c r="E13" s="106"/>
      <c r="F13" s="107"/>
      <c r="G13" s="49" t="s">
        <v>66</v>
      </c>
      <c r="H13" s="101" t="s">
        <v>9</v>
      </c>
      <c r="I13" s="102"/>
      <c r="J13" s="103"/>
      <c r="L13" s="55">
        <v>5</v>
      </c>
    </row>
    <row r="14" spans="1:12" s="3" customFormat="1" ht="21" customHeight="1">
      <c r="A14" s="46" t="s">
        <v>8</v>
      </c>
      <c r="B14" s="96" t="s">
        <v>60</v>
      </c>
      <c r="C14" s="97"/>
      <c r="D14" s="97"/>
      <c r="E14" s="97"/>
      <c r="F14" s="98"/>
      <c r="G14" s="25"/>
      <c r="H14" s="90"/>
      <c r="I14" s="90"/>
      <c r="J14" s="90"/>
      <c r="L14" s="55">
        <v>5.5</v>
      </c>
    </row>
    <row r="15" spans="1:12" s="3" customFormat="1" ht="21" customHeight="1">
      <c r="A15" s="46" t="s">
        <v>11</v>
      </c>
      <c r="B15" s="96" t="s">
        <v>64</v>
      </c>
      <c r="C15" s="97"/>
      <c r="D15" s="97"/>
      <c r="E15" s="97"/>
      <c r="F15" s="98"/>
      <c r="G15" s="25"/>
      <c r="H15" s="90"/>
      <c r="I15" s="90"/>
      <c r="J15" s="90"/>
      <c r="L15" s="55">
        <v>6</v>
      </c>
    </row>
    <row r="16" spans="1:10" s="3" customFormat="1" ht="21" customHeight="1">
      <c r="A16" s="46" t="s">
        <v>34</v>
      </c>
      <c r="B16" s="96" t="s">
        <v>47</v>
      </c>
      <c r="C16" s="97"/>
      <c r="D16" s="97"/>
      <c r="E16" s="97"/>
      <c r="F16" s="98"/>
      <c r="G16" s="25"/>
      <c r="H16" s="90"/>
      <c r="I16" s="90"/>
      <c r="J16" s="90"/>
    </row>
    <row r="17" spans="1:10" s="3" customFormat="1" ht="21" customHeight="1">
      <c r="A17" s="46" t="s">
        <v>35</v>
      </c>
      <c r="B17" s="96" t="s">
        <v>49</v>
      </c>
      <c r="C17" s="97"/>
      <c r="D17" s="97"/>
      <c r="E17" s="97"/>
      <c r="F17" s="98"/>
      <c r="G17" s="25"/>
      <c r="H17" s="93"/>
      <c r="I17" s="94"/>
      <c r="J17" s="95"/>
    </row>
    <row r="18" spans="1:10" s="3" customFormat="1" ht="21" customHeight="1" thickBot="1">
      <c r="A18" s="46" t="s">
        <v>36</v>
      </c>
      <c r="B18" s="132" t="s">
        <v>48</v>
      </c>
      <c r="C18" s="133"/>
      <c r="D18" s="133"/>
      <c r="E18" s="133"/>
      <c r="F18" s="134"/>
      <c r="G18" s="25"/>
      <c r="H18" s="90"/>
      <c r="I18" s="90"/>
      <c r="J18" s="90"/>
    </row>
    <row r="19" spans="1:10" s="3" customFormat="1" ht="29.25" customHeight="1" thickBot="1" thickTop="1">
      <c r="A19" s="6"/>
      <c r="B19" s="7"/>
      <c r="C19" s="7"/>
      <c r="D19" s="7"/>
      <c r="E19" s="7"/>
      <c r="F19" s="7"/>
      <c r="G19" s="43">
        <f>SUM(G16:G18,G14:G15)</f>
        <v>0</v>
      </c>
      <c r="H19" s="109" t="s">
        <v>37</v>
      </c>
      <c r="I19" s="110"/>
      <c r="J19" s="26">
        <f>SUM(G19/5)</f>
        <v>0</v>
      </c>
    </row>
    <row r="20" spans="1:10" s="3" customFormat="1" ht="15.75" customHeight="1" thickTop="1">
      <c r="A20" s="30"/>
      <c r="B20" s="9"/>
      <c r="C20" s="30"/>
      <c r="D20" s="30"/>
      <c r="E20" s="30"/>
      <c r="F20" s="30"/>
      <c r="G20" s="32"/>
      <c r="H20" s="34"/>
      <c r="I20" s="9"/>
      <c r="J20" s="37"/>
    </row>
    <row r="21" spans="1:10" s="3" customFormat="1" ht="15.75" customHeight="1">
      <c r="A21" s="113" t="s">
        <v>44</v>
      </c>
      <c r="B21" s="113"/>
      <c r="C21" s="113"/>
      <c r="D21" s="113"/>
      <c r="E21" s="113"/>
      <c r="F21" s="113"/>
      <c r="G21" s="113"/>
      <c r="H21" s="113"/>
      <c r="I21" s="113"/>
      <c r="J21" s="114"/>
    </row>
    <row r="22" spans="1:10" s="3" customFormat="1" ht="9.75" customHeight="1">
      <c r="A22" s="113"/>
      <c r="B22" s="113"/>
      <c r="C22" s="113"/>
      <c r="D22" s="113"/>
      <c r="E22" s="113"/>
      <c r="F22" s="113"/>
      <c r="G22" s="113"/>
      <c r="H22" s="113"/>
      <c r="I22" s="113"/>
      <c r="J22" s="114"/>
    </row>
    <row r="23" spans="1:10" s="3" customFormat="1" ht="2.25" customHeight="1">
      <c r="A23" s="30"/>
      <c r="B23" s="30"/>
      <c r="C23" s="30"/>
      <c r="D23" s="30"/>
      <c r="E23" s="30"/>
      <c r="F23" s="30"/>
      <c r="G23" s="30"/>
      <c r="H23" s="30"/>
      <c r="I23" s="30"/>
      <c r="J23" s="31"/>
    </row>
    <row r="24" spans="1:10" s="3" customFormat="1" ht="13.5" customHeight="1">
      <c r="A24" s="129"/>
      <c r="B24" s="130"/>
      <c r="C24" s="130"/>
      <c r="D24" s="130"/>
      <c r="E24" s="130"/>
      <c r="F24" s="131"/>
      <c r="G24" s="49" t="s">
        <v>41</v>
      </c>
      <c r="H24" s="101" t="s">
        <v>9</v>
      </c>
      <c r="I24" s="102"/>
      <c r="J24" s="103"/>
    </row>
    <row r="25" spans="1:10" s="3" customFormat="1" ht="30" customHeight="1">
      <c r="A25" s="23"/>
      <c r="B25" s="96" t="s">
        <v>67</v>
      </c>
      <c r="C25" s="97"/>
      <c r="D25" s="97"/>
      <c r="E25" s="97"/>
      <c r="F25" s="98"/>
      <c r="G25" s="25"/>
      <c r="H25" s="90"/>
      <c r="I25" s="90"/>
      <c r="J25" s="90"/>
    </row>
    <row r="26" spans="1:10" s="3" customFormat="1" ht="30" customHeight="1" thickBot="1">
      <c r="A26" s="23"/>
      <c r="B26" s="96" t="s">
        <v>25</v>
      </c>
      <c r="C26" s="97"/>
      <c r="D26" s="97"/>
      <c r="E26" s="97"/>
      <c r="F26" s="98"/>
      <c r="G26" s="45">
        <f>J19</f>
        <v>0</v>
      </c>
      <c r="H26" s="90"/>
      <c r="I26" s="90"/>
      <c r="J26" s="90"/>
    </row>
    <row r="27" spans="1:10" s="3" customFormat="1" ht="28.5" customHeight="1" thickBot="1" thickTop="1">
      <c r="A27" s="30"/>
      <c r="B27" s="9"/>
      <c r="C27" s="30"/>
      <c r="D27" s="30"/>
      <c r="E27" s="30"/>
      <c r="F27" s="30"/>
      <c r="G27" s="36">
        <f>SUM(G25:G26)</f>
        <v>0</v>
      </c>
      <c r="H27" s="111" t="s">
        <v>58</v>
      </c>
      <c r="I27" s="112"/>
      <c r="J27" s="35">
        <f>SUM(G27)/2</f>
        <v>0</v>
      </c>
    </row>
    <row r="28" spans="1:10" s="3" customFormat="1" ht="6.75" customHeight="1" thickTop="1">
      <c r="A28" s="30"/>
      <c r="B28" s="9"/>
      <c r="C28" s="30"/>
      <c r="D28" s="30"/>
      <c r="E28" s="30"/>
      <c r="F28" s="30"/>
      <c r="G28" s="32"/>
      <c r="H28" s="34"/>
      <c r="I28" s="9"/>
      <c r="J28" s="37"/>
    </row>
    <row r="29" spans="1:10" s="5" customFormat="1" ht="15.75" customHeight="1">
      <c r="A29" s="91" t="s">
        <v>10</v>
      </c>
      <c r="B29" s="91"/>
      <c r="C29" s="91"/>
      <c r="D29" s="91"/>
      <c r="E29" s="91"/>
      <c r="F29" s="91"/>
      <c r="G29" s="91"/>
      <c r="H29" s="91"/>
      <c r="I29" s="91"/>
      <c r="J29" s="92"/>
    </row>
    <row r="30" spans="1:10" s="3" customFormat="1" ht="29.25" customHeight="1">
      <c r="A30" s="126"/>
      <c r="B30" s="127"/>
      <c r="C30" s="127"/>
      <c r="D30" s="128"/>
      <c r="E30" s="48" t="s">
        <v>39</v>
      </c>
      <c r="F30" s="56" t="s">
        <v>68</v>
      </c>
      <c r="G30" s="48" t="s">
        <v>40</v>
      </c>
      <c r="H30" s="101" t="s">
        <v>9</v>
      </c>
      <c r="I30" s="102"/>
      <c r="J30" s="103"/>
    </row>
    <row r="31" spans="1:10" s="3" customFormat="1" ht="27.75" customHeight="1">
      <c r="A31" s="23" t="s">
        <v>28</v>
      </c>
      <c r="B31" s="104" t="s">
        <v>43</v>
      </c>
      <c r="C31" s="104"/>
      <c r="D31" s="104"/>
      <c r="E31" s="33">
        <f>J9</f>
        <v>0</v>
      </c>
      <c r="F31" s="57">
        <v>0.5</v>
      </c>
      <c r="G31" s="33">
        <f>E31*50</f>
        <v>0</v>
      </c>
      <c r="H31" s="90"/>
      <c r="I31" s="90"/>
      <c r="J31" s="90"/>
    </row>
    <row r="32" spans="1:10" s="3" customFormat="1" ht="27.75" customHeight="1">
      <c r="A32" s="23" t="s">
        <v>29</v>
      </c>
      <c r="B32" s="108" t="s">
        <v>25</v>
      </c>
      <c r="C32" s="108"/>
      <c r="D32" s="108"/>
      <c r="E32" s="33">
        <f>J19</f>
        <v>0</v>
      </c>
      <c r="F32" s="57">
        <v>0.15</v>
      </c>
      <c r="G32" s="33">
        <f>E32*15</f>
        <v>0</v>
      </c>
      <c r="H32" s="90"/>
      <c r="I32" s="90"/>
      <c r="J32" s="90"/>
    </row>
    <row r="33" spans="1:10" s="3" customFormat="1" ht="27.75" customHeight="1">
      <c r="A33" s="38" t="s">
        <v>30</v>
      </c>
      <c r="B33" s="96" t="s">
        <v>26</v>
      </c>
      <c r="C33" s="97"/>
      <c r="D33" s="98"/>
      <c r="E33" s="25"/>
      <c r="F33" s="57">
        <v>0.2</v>
      </c>
      <c r="G33" s="33">
        <f>E33*20</f>
        <v>0</v>
      </c>
      <c r="H33" s="90"/>
      <c r="I33" s="90"/>
      <c r="J33" s="90"/>
    </row>
    <row r="34" spans="1:10" s="3" customFormat="1" ht="27.75" customHeight="1" thickBot="1">
      <c r="A34" s="23" t="s">
        <v>31</v>
      </c>
      <c r="B34" s="120" t="s">
        <v>42</v>
      </c>
      <c r="C34" s="121"/>
      <c r="D34" s="122"/>
      <c r="E34" s="33">
        <f>G25</f>
        <v>0</v>
      </c>
      <c r="F34" s="57">
        <v>0.15</v>
      </c>
      <c r="G34" s="33">
        <f>E34*15</f>
        <v>0</v>
      </c>
      <c r="H34" s="90"/>
      <c r="I34" s="90"/>
      <c r="J34" s="90"/>
    </row>
    <row r="35" spans="1:10" s="3" customFormat="1" ht="30" customHeight="1" thickBot="1" thickTop="1">
      <c r="A35" s="6"/>
      <c r="B35" s="7"/>
      <c r="C35" s="7"/>
      <c r="D35" s="7"/>
      <c r="E35" s="7"/>
      <c r="F35" s="7"/>
      <c r="G35" s="24">
        <f>SUM(G31:G34)</f>
        <v>0</v>
      </c>
      <c r="H35" s="117" t="s">
        <v>69</v>
      </c>
      <c r="I35" s="118"/>
      <c r="J35" s="27">
        <f>SUM(G35/100)</f>
        <v>0</v>
      </c>
    </row>
    <row r="36" spans="1:10" s="3" customFormat="1" ht="5.25" customHeight="1" thickTop="1">
      <c r="A36" s="4"/>
      <c r="G36" s="21"/>
      <c r="H36" s="9"/>
      <c r="I36" s="9"/>
      <c r="J36" s="21"/>
    </row>
    <row r="37" spans="1:10" s="3" customFormat="1" ht="9" customHeight="1">
      <c r="A37" s="4" t="s">
        <v>18</v>
      </c>
      <c r="G37" s="21"/>
      <c r="H37" s="9"/>
      <c r="I37" s="9"/>
      <c r="J37" s="21"/>
    </row>
    <row r="38" spans="1:13" s="3" customFormat="1" ht="9" customHeight="1">
      <c r="A38" s="53" t="s">
        <v>65</v>
      </c>
      <c r="B38" s="53"/>
      <c r="C38" s="53"/>
      <c r="D38" s="53"/>
      <c r="E38" s="53"/>
      <c r="F38" s="53"/>
      <c r="G38" s="21"/>
      <c r="H38" s="9"/>
      <c r="I38" s="9"/>
      <c r="J38" s="21"/>
      <c r="K38" s="54"/>
      <c r="M38" s="54"/>
    </row>
    <row r="39" spans="1:10" s="3" customFormat="1" ht="6.75" customHeight="1">
      <c r="A39" s="4"/>
      <c r="G39" s="21"/>
      <c r="H39" s="9"/>
      <c r="I39" s="9"/>
      <c r="J39" s="21"/>
    </row>
    <row r="40" spans="1:10" s="3" customFormat="1" ht="54.75" customHeight="1">
      <c r="A40" s="85" t="s">
        <v>59</v>
      </c>
      <c r="B40" s="85"/>
      <c r="C40" s="85"/>
      <c r="D40" s="85"/>
      <c r="E40" s="85"/>
      <c r="F40" s="85"/>
      <c r="G40" s="85"/>
      <c r="H40" s="85"/>
      <c r="I40" s="85"/>
      <c r="J40" s="85"/>
    </row>
    <row r="41" spans="1:7" s="3" customFormat="1" ht="6" customHeight="1">
      <c r="A41" s="4"/>
      <c r="G41" s="8"/>
    </row>
    <row r="42" spans="1:10" s="5" customFormat="1" ht="12" customHeight="1">
      <c r="A42" s="119" t="s">
        <v>13</v>
      </c>
      <c r="B42" s="119"/>
      <c r="C42" s="119"/>
      <c r="D42" s="119"/>
      <c r="E42" s="119"/>
      <c r="F42" s="119"/>
      <c r="G42" s="119"/>
      <c r="H42" s="119"/>
      <c r="I42" s="119"/>
      <c r="J42" s="119"/>
    </row>
    <row r="43" spans="1:7" s="3" customFormat="1" ht="5.25" customHeight="1">
      <c r="A43" s="4"/>
      <c r="G43" s="8"/>
    </row>
    <row r="44" spans="1:10" s="3" customFormat="1" ht="9" customHeight="1">
      <c r="A44" s="123" t="s">
        <v>14</v>
      </c>
      <c r="B44" s="123"/>
      <c r="C44" s="123"/>
      <c r="D44" s="123"/>
      <c r="E44" s="44"/>
      <c r="F44" s="44"/>
      <c r="H44" s="76" t="s">
        <v>12</v>
      </c>
      <c r="I44" s="76"/>
      <c r="J44" s="76"/>
    </row>
    <row r="45" spans="1:10" s="3" customFormat="1" ht="9">
      <c r="A45" s="123"/>
      <c r="B45" s="123"/>
      <c r="C45" s="123"/>
      <c r="D45" s="123"/>
      <c r="E45" s="44"/>
      <c r="F45" s="44"/>
      <c r="H45" s="76"/>
      <c r="I45" s="76"/>
      <c r="J45" s="76"/>
    </row>
    <row r="46" spans="1:10" s="3" customFormat="1" ht="19.5" customHeight="1">
      <c r="A46" s="115"/>
      <c r="B46" s="115"/>
      <c r="C46" s="115"/>
      <c r="D46" s="115"/>
      <c r="E46" s="50"/>
      <c r="F46" s="50"/>
      <c r="H46" s="116"/>
      <c r="I46" s="116"/>
      <c r="J46" s="116"/>
    </row>
    <row r="47" s="3" customFormat="1" ht="3.75" customHeight="1">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sheetData>
  <sheetProtection password="CF73" sheet="1" objects="1" scenarios="1"/>
  <mergeCells count="52">
    <mergeCell ref="H5:J5"/>
    <mergeCell ref="A30:D30"/>
    <mergeCell ref="A24:F24"/>
    <mergeCell ref="B18:F18"/>
    <mergeCell ref="B25:F25"/>
    <mergeCell ref="B17:F17"/>
    <mergeCell ref="B6:F6"/>
    <mergeCell ref="B7:F7"/>
    <mergeCell ref="H6:J6"/>
    <mergeCell ref="H30:J30"/>
    <mergeCell ref="F1:G1"/>
    <mergeCell ref="B14:F14"/>
    <mergeCell ref="B15:F15"/>
    <mergeCell ref="B16:F16"/>
    <mergeCell ref="A3:J4"/>
    <mergeCell ref="H1:J1"/>
    <mergeCell ref="A11:J12"/>
    <mergeCell ref="H15:J15"/>
    <mergeCell ref="H16:J16"/>
    <mergeCell ref="A5:F5"/>
    <mergeCell ref="A46:D46"/>
    <mergeCell ref="H46:J46"/>
    <mergeCell ref="H35:I35"/>
    <mergeCell ref="H34:J34"/>
    <mergeCell ref="A42:J42"/>
    <mergeCell ref="B34:D34"/>
    <mergeCell ref="A40:J40"/>
    <mergeCell ref="A44:D45"/>
    <mergeCell ref="H44:J45"/>
    <mergeCell ref="H32:J32"/>
    <mergeCell ref="H19:I19"/>
    <mergeCell ref="H27:I27"/>
    <mergeCell ref="A21:J22"/>
    <mergeCell ref="H17:J17"/>
    <mergeCell ref="B26:F26"/>
    <mergeCell ref="H24:J24"/>
    <mergeCell ref="H7:J7"/>
    <mergeCell ref="B8:F8"/>
    <mergeCell ref="H9:I9"/>
    <mergeCell ref="H13:J13"/>
    <mergeCell ref="H33:J33"/>
    <mergeCell ref="B33:D33"/>
    <mergeCell ref="B31:D31"/>
    <mergeCell ref="H31:J31"/>
    <mergeCell ref="A13:F13"/>
    <mergeCell ref="B32:D32"/>
    <mergeCell ref="H8:J8"/>
    <mergeCell ref="H18:J18"/>
    <mergeCell ref="H25:J25"/>
    <mergeCell ref="H26:J26"/>
    <mergeCell ref="A29:J29"/>
    <mergeCell ref="H14:J14"/>
  </mergeCells>
  <dataValidations count="2">
    <dataValidation type="list" allowBlank="1" showDropDown="1" showInputMessage="1" showErrorMessage="1" error="Nur halbe oder ganze Noten zulässig!&#10;Entrez uniquement des demi-notes ou notes entières !&#10;Solo al punto o al mezzo punto !&#10;" sqref="G6:G8 G14:G18">
      <formula1>$L$5:$L$15</formula1>
    </dataValidation>
    <dataValidation type="list" allowBlank="1" showDropDown="1" showInputMessage="1" showErrorMessage="1" error="Nur halbe oder ganze Noten zulässig!&#10;Entrez uniquement des demi-notes ou notes entières !&#10;Solo al punto o al mezzo punto !" sqref="G25">
      <formula1>$L$5:$L$15</formula1>
    </dataValidation>
  </dataValidation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2012-12-13T12:52:32Z</cp:lastPrinted>
  <dcterms:created xsi:type="dcterms:W3CDTF">2006-01-30T14:36:36Z</dcterms:created>
  <dcterms:modified xsi:type="dcterms:W3CDTF">2014-07-08T09:09:22Z</dcterms:modified>
  <cp:category/>
  <cp:version/>
  <cp:contentType/>
  <cp:contentStatus/>
</cp:coreProperties>
</file>